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研究生工作\学业奖学金\2024年学业奖学金\"/>
    </mc:Choice>
  </mc:AlternateContent>
  <xr:revisionPtr revIDLastSave="0" documentId="13_ncr:1_{FB9659F9-3845-482A-B18C-AA4E89CBA3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核分表" sheetId="1" r:id="rId1"/>
    <sheet name="科研成果" sheetId="2" r:id="rId2"/>
  </sheets>
  <definedNames>
    <definedName name="_xlnm.Print_Area" localSheetId="0">核分表!$A$1:$H$13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H13" i="1"/>
  <c r="N12" i="1"/>
  <c r="H12" i="1"/>
  <c r="N11" i="1"/>
  <c r="H11" i="1"/>
  <c r="N10" i="1"/>
  <c r="H10" i="1"/>
  <c r="N9" i="1"/>
  <c r="H9" i="1"/>
  <c r="N8" i="1"/>
  <c r="H8" i="1"/>
  <c r="N7" i="1"/>
  <c r="H7" i="1"/>
  <c r="N6" i="1"/>
  <c r="H6" i="1"/>
  <c r="H4" i="1"/>
  <c r="G4" i="1"/>
</calcChain>
</file>

<file path=xl/sharedStrings.xml><?xml version="1.0" encoding="utf-8"?>
<sst xmlns="http://schemas.openxmlformats.org/spreadsheetml/2006/main" count="102" uniqueCount="81">
  <si>
    <r>
      <t>注：1.可多页打印，</t>
    </r>
    <r>
      <rPr>
        <sz val="11"/>
        <color rgb="FFFF0000"/>
        <rFont val="宋体"/>
        <family val="3"/>
        <charset val="134"/>
      </rPr>
      <t>电脑填写</t>
    </r>
    <r>
      <rPr>
        <sz val="11"/>
        <color rgb="FF000000"/>
        <rFont val="宋体"/>
        <family val="3"/>
        <charset val="134"/>
      </rPr>
      <t>，自动算分。第4行</t>
    </r>
    <r>
      <rPr>
        <b/>
        <sz val="11"/>
        <color rgb="FFFF0000"/>
        <rFont val="宋体"/>
        <family val="3"/>
        <charset val="134"/>
      </rPr>
      <t>个人信息务必填写完整！</t>
    </r>
    <r>
      <rPr>
        <sz val="11"/>
        <color rgb="FF000000"/>
        <rFont val="宋体"/>
        <family val="3"/>
        <charset val="134"/>
      </rPr>
      <t xml:space="preserve">
    2.</t>
    </r>
    <r>
      <rPr>
        <b/>
        <sz val="11"/>
        <color rgb="FFFF0000"/>
        <rFont val="宋体"/>
        <family val="3"/>
        <charset val="134"/>
      </rPr>
      <t xml:space="preserve">获批专利如公开分值已使用，则扣除相应分值（相应栏目选“是”）。
   </t>
    </r>
    <r>
      <rPr>
        <b/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3.</t>
    </r>
    <r>
      <rPr>
        <b/>
        <sz val="11"/>
        <color rgb="FFFF0000"/>
        <rFont val="宋体"/>
        <family val="3"/>
        <charset val="134"/>
      </rPr>
      <t>仅无背景颜色的区域可更改</t>
    </r>
  </si>
  <si>
    <t>学号</t>
  </si>
  <si>
    <t>姓名</t>
  </si>
  <si>
    <t>导师</t>
  </si>
  <si>
    <t>专业（学位专业）</t>
  </si>
  <si>
    <t>联系电话</t>
  </si>
  <si>
    <t>电子邮箱</t>
  </si>
  <si>
    <t>最高单项得分</t>
  </si>
  <si>
    <t>所得总分</t>
  </si>
  <si>
    <t>科研成果</t>
  </si>
  <si>
    <r>
      <rPr>
        <sz val="12"/>
        <color rgb="FF000000"/>
        <rFont val="宋体"/>
        <family val="3"/>
        <charset val="134"/>
      </rPr>
      <t>得分项目（</t>
    </r>
    <r>
      <rPr>
        <sz val="12"/>
        <color rgb="FFFF0000"/>
        <rFont val="宋体"/>
        <family val="3"/>
        <charset val="134"/>
      </rPr>
      <t>*</t>
    </r>
    <r>
      <rPr>
        <sz val="12"/>
        <color rgb="FF000000"/>
        <rFont val="宋体"/>
        <family val="3"/>
        <charset val="134"/>
      </rPr>
      <t>）</t>
    </r>
  </si>
  <si>
    <r>
      <rPr>
        <sz val="12"/>
        <color rgb="FF000000"/>
        <rFont val="宋体"/>
        <family val="3"/>
        <charset val="134"/>
      </rPr>
      <t>作者排序（</t>
    </r>
    <r>
      <rPr>
        <sz val="12"/>
        <color rgb="FFFF0000"/>
        <rFont val="宋体"/>
        <family val="3"/>
        <charset val="134"/>
      </rPr>
      <t>*</t>
    </r>
    <r>
      <rPr>
        <sz val="12"/>
        <color rgb="FF000000"/>
        <rFont val="宋体"/>
        <family val="3"/>
        <charset val="134"/>
      </rPr>
      <t>）</t>
    </r>
  </si>
  <si>
    <r>
      <rPr>
        <sz val="12"/>
        <color rgb="FF000000"/>
        <rFont val="宋体"/>
        <family val="3"/>
        <charset val="134"/>
      </rPr>
      <t>题目/名称（</t>
    </r>
    <r>
      <rPr>
        <sz val="12"/>
        <color rgb="FFFF0000"/>
        <rFont val="宋体"/>
        <family val="3"/>
        <charset val="134"/>
      </rPr>
      <t>*</t>
    </r>
    <r>
      <rPr>
        <sz val="12"/>
        <color rgb="FF000000"/>
        <rFont val="宋体"/>
        <family val="3"/>
        <charset val="134"/>
      </rPr>
      <t>）</t>
    </r>
  </si>
  <si>
    <r>
      <rPr>
        <sz val="12"/>
        <color rgb="FF000000"/>
        <rFont val="宋体"/>
        <family val="3"/>
        <charset val="134"/>
      </rPr>
      <t>刊物全称/专利号（</t>
    </r>
    <r>
      <rPr>
        <sz val="12"/>
        <color rgb="FFFF0000"/>
        <rFont val="宋体"/>
        <family val="3"/>
        <charset val="134"/>
      </rPr>
      <t>*</t>
    </r>
    <r>
      <rPr>
        <sz val="12"/>
        <color rgb="FF000000"/>
        <rFont val="宋体"/>
        <family val="3"/>
        <charset val="134"/>
      </rPr>
      <t>）</t>
    </r>
  </si>
  <si>
    <r>
      <rPr>
        <sz val="10"/>
        <color rgb="FF000000"/>
        <rFont val="宋体"/>
        <family val="3"/>
        <charset val="134"/>
      </rPr>
      <t>授权专利的公开分值是否已使用（</t>
    </r>
    <r>
      <rPr>
        <sz val="10"/>
        <color rgb="FFFF0000"/>
        <rFont val="宋体"/>
        <family val="3"/>
        <charset val="134"/>
      </rPr>
      <t>*</t>
    </r>
    <r>
      <rPr>
        <sz val="10"/>
        <color rgb="FF000000"/>
        <rFont val="宋体"/>
        <family val="3"/>
        <charset val="134"/>
      </rPr>
      <t>）
非专利类成果也需勾选</t>
    </r>
  </si>
  <si>
    <t>发表时间
(*年*月)</t>
  </si>
  <si>
    <t>本项得分</t>
  </si>
  <si>
    <t>编号</t>
  </si>
  <si>
    <t>得分项目</t>
  </si>
  <si>
    <t>分值</t>
  </si>
  <si>
    <t>01</t>
  </si>
  <si>
    <t>01-超一流SCI期刊</t>
  </si>
  <si>
    <t>论文</t>
  </si>
  <si>
    <r>
      <rPr>
        <sz val="10.5"/>
        <color rgb="FF000000"/>
        <rFont val="Calibri"/>
        <family val="2"/>
      </rPr>
      <t>01-</t>
    </r>
    <r>
      <rPr>
        <sz val="10.5"/>
        <color rgb="FF000000"/>
        <rFont val="宋体"/>
        <family val="3"/>
        <charset val="134"/>
      </rPr>
      <t>本人一作</t>
    </r>
  </si>
  <si>
    <t>是</t>
  </si>
  <si>
    <t>02</t>
  </si>
  <si>
    <t>02-学科群一流SCI期刊</t>
  </si>
  <si>
    <r>
      <rPr>
        <sz val="10.5"/>
        <color rgb="FF000000"/>
        <rFont val="Calibri"/>
        <family val="2"/>
      </rPr>
      <t>02-</t>
    </r>
    <r>
      <rPr>
        <sz val="10.5"/>
        <color rgb="FF000000"/>
        <rFont val="宋体"/>
        <family val="3"/>
        <charset val="134"/>
      </rPr>
      <t>共同一作</t>
    </r>
  </si>
  <si>
    <t>否</t>
  </si>
  <si>
    <t>03</t>
  </si>
  <si>
    <t>03-环境学院一区A类SCI期刊；SSCI一区期刊</t>
  </si>
  <si>
    <r>
      <rPr>
        <sz val="10.5"/>
        <color rgb="FF000000"/>
        <rFont val="Calibri"/>
        <family val="2"/>
      </rPr>
      <t>03-</t>
    </r>
    <r>
      <rPr>
        <sz val="10.5"/>
        <color rgb="FF000000"/>
        <rFont val="宋体"/>
        <family val="3"/>
        <charset val="134"/>
      </rPr>
      <t>教师一作、本人二作</t>
    </r>
  </si>
  <si>
    <t>非专利类成果</t>
  </si>
  <si>
    <t>04</t>
  </si>
  <si>
    <t>04-美国、欧洲、日本等授权的国际专利</t>
  </si>
  <si>
    <r>
      <rPr>
        <sz val="10.5"/>
        <color rgb="FF000000"/>
        <rFont val="Calibri"/>
        <family val="2"/>
      </rPr>
      <t>04-</t>
    </r>
    <r>
      <rPr>
        <sz val="10.5"/>
        <color rgb="FF000000"/>
        <rFont val="宋体"/>
        <family val="3"/>
        <charset val="134"/>
      </rPr>
      <t>论文二作/专利第三完成人</t>
    </r>
  </si>
  <si>
    <t>05</t>
  </si>
  <si>
    <t>05-近三年发表的论文进入ESI高被引前1%（可与论文计分叠加）</t>
  </si>
  <si>
    <r>
      <rPr>
        <sz val="10.5"/>
        <color rgb="FF000000"/>
        <rFont val="Calibri"/>
        <family val="2"/>
      </rPr>
      <t>05-</t>
    </r>
    <r>
      <rPr>
        <sz val="10.5"/>
        <color rgb="FF000000"/>
        <rFont val="宋体"/>
        <family val="3"/>
        <charset val="134"/>
      </rPr>
      <t>论文三作</t>
    </r>
    <r>
      <rPr>
        <sz val="10.5"/>
        <color rgb="FF000000"/>
        <rFont val="Calibri"/>
        <family val="2"/>
      </rPr>
      <t>/</t>
    </r>
    <r>
      <rPr>
        <sz val="10.5"/>
        <color rgb="FF000000"/>
        <rFont val="宋体"/>
        <family val="3"/>
        <charset val="134"/>
      </rPr>
      <t>专利第四完成人</t>
    </r>
  </si>
  <si>
    <t>06</t>
  </si>
  <si>
    <t>06-环境学院一区B类SCI期刊、学校A区SCI期刊（学院规定的二区除外）</t>
  </si>
  <si>
    <r>
      <rPr>
        <sz val="10.5"/>
        <color rgb="FF000000"/>
        <rFont val="Calibri"/>
        <family val="2"/>
      </rPr>
      <t>06-</t>
    </r>
    <r>
      <rPr>
        <sz val="10.5"/>
        <color rgb="FF000000"/>
        <rFont val="宋体"/>
        <family val="3"/>
        <charset val="134"/>
      </rPr>
      <t>有署名（指教材专著）</t>
    </r>
  </si>
  <si>
    <t>07</t>
  </si>
  <si>
    <t>07-中国科学（中文版）、科学通报（中文版）</t>
  </si>
  <si>
    <r>
      <rPr>
        <sz val="10.5"/>
        <color rgb="FF000000"/>
        <rFont val="Calibri"/>
        <family val="2"/>
      </rPr>
      <t>07-</t>
    </r>
    <r>
      <rPr>
        <sz val="10.5"/>
        <color rgb="FF000000"/>
        <rFont val="宋体"/>
        <family val="3"/>
        <charset val="134"/>
      </rPr>
      <t>大会发言</t>
    </r>
  </si>
  <si>
    <t>08</t>
  </si>
  <si>
    <t>08-近三年内论文进入ESI高被引前3%（可与论文计分叠加）</t>
  </si>
  <si>
    <t>09</t>
  </si>
  <si>
    <t>09-环境学院二区SCI期刊、SSCI二区期刊、学校B区SCI期刊</t>
  </si>
  <si>
    <t>专利/软件</t>
  </si>
  <si>
    <t>10</t>
  </si>
  <si>
    <t>10-环境学院中文一区期刊（暂行）：环境科学、中国环境科学、环境科学学报、环境化学、生态毒理学报</t>
  </si>
  <si>
    <t>11</t>
  </si>
  <si>
    <t>11-授权的中国发明专利</t>
  </si>
  <si>
    <t>12</t>
  </si>
  <si>
    <t>12-国际学术会议（年会）大会主题发言</t>
  </si>
  <si>
    <t>13</t>
  </si>
  <si>
    <t>13-SCI、SSCI三区期刊（以中信所最新分区为准）</t>
  </si>
  <si>
    <t>14</t>
  </si>
  <si>
    <t>14-国际学术会议（年会）口头学术报告</t>
  </si>
  <si>
    <t>15</t>
  </si>
  <si>
    <t>15-软件著作权</t>
  </si>
  <si>
    <t>16</t>
  </si>
  <si>
    <t>16-全国学术会议（年会）大会主题发言</t>
  </si>
  <si>
    <t>17</t>
  </si>
  <si>
    <t>17-其他SCI、SSCI期刊（以中信所最新分区为准）</t>
  </si>
  <si>
    <t>教材</t>
  </si>
  <si>
    <t>18</t>
  </si>
  <si>
    <t>18-EI期刊</t>
  </si>
  <si>
    <t>19</t>
  </si>
  <si>
    <t>19-全国学术会议（年会）口头学术报告；其它全国学术会议大会主题发言</t>
  </si>
  <si>
    <t>20</t>
  </si>
  <si>
    <t>20-实用新型专利授权、软件登记</t>
  </si>
  <si>
    <t>21</t>
  </si>
  <si>
    <t>21-发明专利公开</t>
  </si>
  <si>
    <t>22</t>
  </si>
  <si>
    <t>22-出版教材、专著（必须署名）</t>
  </si>
  <si>
    <t>23</t>
  </si>
  <si>
    <t>23-国内核心期刊</t>
  </si>
  <si>
    <t>大会</t>
  </si>
  <si>
    <t>环境与健康研究院 研究生奖学金计分表-学业奖学金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</si>
</sst>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yyyy&quot;年&quot;m&quot;月&quot;;@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0"/>
      <color rgb="FF000000"/>
      <name val="Times New Roman"/>
      <family val="1"/>
    </font>
    <font>
      <sz val="10.5"/>
      <color rgb="FF000000"/>
      <name val="Calibri"/>
      <family val="2"/>
    </font>
    <font>
      <sz val="10"/>
      <color rgb="FFFF0000"/>
      <name val="Times New Roman"/>
      <family val="1"/>
    </font>
    <font>
      <sz val="11"/>
      <color rgb="FF000000"/>
      <name val="宋体"/>
      <family val="3"/>
      <charset val="134"/>
    </font>
    <font>
      <b/>
      <sz val="18"/>
      <color rgb="FF000000"/>
      <name val="微软雅黑"/>
      <family val="2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2"/>
      <color rgb="FFFF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9C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2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/>
    <xf numFmtId="0" fontId="3" fillId="0" borderId="7" xfId="0" applyFont="1" applyFill="1" applyBorder="1" applyAlignment="1">
      <alignment horizontal="justify" vertical="center"/>
    </xf>
    <xf numFmtId="9" fontId="1" fillId="0" borderId="8" xfId="0" applyNumberFormat="1" applyFont="1" applyFill="1" applyBorder="1" applyAlignment="1"/>
    <xf numFmtId="0" fontId="1" fillId="0" borderId="9" xfId="0" applyFont="1" applyFill="1" applyBorder="1" applyAlignment="1"/>
    <xf numFmtId="0" fontId="3" fillId="0" borderId="0" xfId="0" applyFont="1" applyFill="1" applyBorder="1" applyAlignment="1">
      <alignment horizontal="justify" vertical="center"/>
    </xf>
    <xf numFmtId="9" fontId="1" fillId="0" borderId="10" xfId="0" applyNumberFormat="1" applyFont="1" applyFill="1" applyBorder="1" applyAlignment="1"/>
    <xf numFmtId="0" fontId="4" fillId="0" borderId="4" xfId="0" applyFont="1" applyFill="1" applyBorder="1" applyAlignment="1">
      <alignment vertical="center" wrapText="1"/>
    </xf>
    <xf numFmtId="9" fontId="5" fillId="0" borderId="10" xfId="0" applyNumberFormat="1" applyFont="1" applyFill="1" applyBorder="1" applyAlignment="1"/>
    <xf numFmtId="0" fontId="2" fillId="0" borderId="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9" fontId="1" fillId="0" borderId="13" xfId="0" applyNumberFormat="1" applyFont="1" applyFill="1" applyBorder="1" applyAlignment="1"/>
    <xf numFmtId="0" fontId="5" fillId="0" borderId="6" xfId="0" applyFont="1" applyFill="1" applyBorder="1" applyAlignment="1"/>
    <xf numFmtId="0" fontId="2" fillId="2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5" fillId="0" borderId="0" xfId="0" applyFont="1" applyFill="1" applyAlignment="1"/>
    <xf numFmtId="0" fontId="0" fillId="0" borderId="0" xfId="0" applyFill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178" fontId="9" fillId="0" borderId="28" xfId="0" applyNumberFormat="1" applyFont="1" applyFill="1" applyBorder="1" applyAlignment="1" applyProtection="1">
      <alignment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justify" vertical="center"/>
    </xf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workbookViewId="0">
      <selection sqref="A1:H1"/>
    </sheetView>
  </sheetViews>
  <sheetFormatPr defaultColWidth="8.75" defaultRowHeight="13.5" x14ac:dyDescent="0.15"/>
  <cols>
    <col min="1" max="1" width="13" customWidth="1"/>
    <col min="2" max="2" width="19.875" customWidth="1"/>
    <col min="3" max="3" width="16.25" customWidth="1"/>
    <col min="4" max="4" width="26.125" customWidth="1"/>
    <col min="5" max="5" width="20.125" customWidth="1"/>
    <col min="6" max="6" width="22.75" customWidth="1"/>
    <col min="7" max="7" width="19.375" customWidth="1"/>
    <col min="8" max="8" width="16.25" customWidth="1"/>
    <col min="14" max="14" width="9" style="29"/>
  </cols>
  <sheetData>
    <row r="1" spans="1:14" ht="24.75" x14ac:dyDescent="0.15">
      <c r="A1" s="48" t="s">
        <v>80</v>
      </c>
      <c r="B1" s="48"/>
      <c r="C1" s="48"/>
      <c r="D1" s="48"/>
      <c r="E1" s="48"/>
      <c r="F1" s="48"/>
      <c r="G1" s="48"/>
      <c r="H1" s="48"/>
    </row>
    <row r="2" spans="1:14" ht="63.95" customHeight="1" x14ac:dyDescent="0.15">
      <c r="A2" s="49" t="s">
        <v>0</v>
      </c>
      <c r="B2" s="50"/>
      <c r="C2" s="50"/>
      <c r="D2" s="50"/>
      <c r="E2" s="50"/>
      <c r="F2" s="50"/>
      <c r="G2" s="50"/>
      <c r="H2" s="50"/>
    </row>
    <row r="3" spans="1:14" ht="24" customHeight="1" x14ac:dyDescent="0.15">
      <c r="A3" s="30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2" t="s">
        <v>8</v>
      </c>
      <c r="N3" s="46"/>
    </row>
    <row r="4" spans="1:14" ht="53.1" customHeight="1" x14ac:dyDescent="0.15">
      <c r="A4" s="33"/>
      <c r="B4" s="34"/>
      <c r="C4" s="34"/>
      <c r="D4" s="34"/>
      <c r="E4" s="34"/>
      <c r="F4" s="34"/>
      <c r="G4" s="35">
        <f>MAX(H5:H12)</f>
        <v>0</v>
      </c>
      <c r="H4" s="36">
        <f>SUM(H6:H12)</f>
        <v>0</v>
      </c>
      <c r="N4" s="46"/>
    </row>
    <row r="5" spans="1:14" ht="36" x14ac:dyDescent="0.15">
      <c r="A5" s="37" t="s">
        <v>9</v>
      </c>
      <c r="B5" s="38" t="s">
        <v>10</v>
      </c>
      <c r="C5" s="38" t="s">
        <v>11</v>
      </c>
      <c r="D5" s="38" t="s">
        <v>12</v>
      </c>
      <c r="E5" s="38" t="s">
        <v>13</v>
      </c>
      <c r="F5" s="39" t="s">
        <v>14</v>
      </c>
      <c r="G5" s="40" t="s">
        <v>15</v>
      </c>
      <c r="H5" s="41" t="s">
        <v>16</v>
      </c>
      <c r="N5" s="46"/>
    </row>
    <row r="6" spans="1:14" ht="39.950000000000003" customHeight="1" x14ac:dyDescent="0.15">
      <c r="A6" s="42">
        <v>1</v>
      </c>
      <c r="B6" s="43"/>
      <c r="C6" s="43"/>
      <c r="D6" s="43"/>
      <c r="E6" s="43"/>
      <c r="F6" s="43"/>
      <c r="G6" s="44"/>
      <c r="H6" s="45" t="str">
        <f>IF(F6="是",N6-10,N6)</f>
        <v/>
      </c>
      <c r="N6" s="47" t="str">
        <f>IF(OR(B6="",C6="",F6=""),"",IF(OR(LEFT(B6,2)="01",LEFT(B6,2)="02",LEFT(B6,2)="03",LEFT(B6,2)="06",LEFT(B6,2)="07",LEFT(B6,2)="09",LEFT(B6,2)="10",LEFT(B6,2)="13",LEFT(B6,2)="17",LEFT(B6,2)="18",LEFT(B6,2)="23"),LOOKUP(B6,科研成果!B$2:B$24,科研成果!C$2:C$24)*LOOKUP(C6,科研成果!F$2:F$8,科研成果!G$2:G$8),IF(OR(LEFT(B6,2)="04",LEFT(B6,2)="11",LEFT(B6,2)="15",LEFT(B6,2)="20",LEFT(B6,2)="21"),LOOKUP(B6,科研成果!B$2:B$24,科研成果!C$2:C$24)*LOOKUP(C6,科研成果!F$10:F$16,科研成果!G$10:G$16),IF(OR(LEFT(B6,2)="05",LEFT(B6,2)="08"),LOOKUP(B6,科研成果!B$2:B$24,科研成果!C$2:C$24)*LOOKUP(C6,科研成果!F$2:F$8,科研成果!G$2:G$8),IF(OR(LEFT(B6,2)="22"),LOOKUP(B6,科研成果!B$2:B$24,科研成果!C$2:C$24)*LOOKUP(C6,科研成果!F$18:F$24,科研成果!G$18:G$24),IF(OR(LEFT(B6,2)="12",LEFT(B6,2)="14",LEFT(B6,2)="16",LEFT(B6,2)="19"),LOOKUP(B6,科研成果!B$2:B$24,科研成果!C$2:C$24)*LOOKUP(C6,科研成果!F$26:F$32,科研成果!G$26:G$32)))))))</f>
        <v/>
      </c>
    </row>
    <row r="7" spans="1:14" ht="39.950000000000003" customHeight="1" x14ac:dyDescent="0.15">
      <c r="A7" s="42">
        <v>2</v>
      </c>
      <c r="B7" s="43"/>
      <c r="C7" s="43"/>
      <c r="D7" s="43"/>
      <c r="E7" s="43"/>
      <c r="F7" s="43"/>
      <c r="G7" s="44"/>
      <c r="H7" s="45" t="str">
        <f t="shared" ref="H7:H13" si="0">IF(F7="是",N7-10,N7)</f>
        <v/>
      </c>
      <c r="N7" s="47" t="str">
        <f>IF(OR(B7="",C7="",F7=""),"",IF(OR(LEFT(B7,2)="01",LEFT(B7,2)="02",LEFT(B7,2)="03",LEFT(B7,2)="06",LEFT(B7,2)="07",LEFT(B7,2)="09",LEFT(B7,2)="10",LEFT(B7,2)="13",LEFT(B7,2)="17",LEFT(B7,2)="18",LEFT(B7,2)="23"),LOOKUP(B7,科研成果!B$2:B$24,科研成果!C$2:C$24)*LOOKUP(C7,科研成果!F$2:F$8,科研成果!G$2:G$8),IF(OR(LEFT(B7,2)="04",LEFT(B7,2)="11",LEFT(B7,2)="15",LEFT(B7,2)="20",LEFT(B7,2)="21"),LOOKUP(B7,科研成果!B$2:B$24,科研成果!C$2:C$24)*LOOKUP(C7,科研成果!F$10:F$16,科研成果!G$10:G$16),IF(OR(LEFT(B7,2)="05",LEFT(B7,2)="08"),LOOKUP(B7,科研成果!B$2:B$24,科研成果!C$2:C$24)*LOOKUP(C7,科研成果!F$2:F$8,科研成果!G$2:G$8),IF(OR(LEFT(B7,2)="22"),LOOKUP(B7,科研成果!B$2:B$24,科研成果!C$2:C$24)*LOOKUP(C7,科研成果!F$18:F$24,科研成果!G$18:G$24),IF(OR(LEFT(B7,2)="12",LEFT(B7,2)="14",LEFT(B7,2)="16",LEFT(B7,2)="19"),LOOKUP(B7,科研成果!B$2:B$24,科研成果!C$2:C$24)*LOOKUP(C7,科研成果!F$26:F$32,科研成果!G$26:G$32)))))))</f>
        <v/>
      </c>
    </row>
    <row r="8" spans="1:14" ht="39.950000000000003" customHeight="1" x14ac:dyDescent="0.15">
      <c r="A8" s="42">
        <v>3</v>
      </c>
      <c r="B8" s="43"/>
      <c r="C8" s="43"/>
      <c r="D8" s="43"/>
      <c r="E8" s="43"/>
      <c r="F8" s="43"/>
      <c r="G8" s="44"/>
      <c r="H8" s="45" t="str">
        <f t="shared" si="0"/>
        <v/>
      </c>
      <c r="N8" s="47" t="str">
        <f>IF(OR(B8="",C8="",F8=""),"",IF(OR(LEFT(B8,2)="01",LEFT(B8,2)="02",LEFT(B8,2)="03",LEFT(B8,2)="06",LEFT(B8,2)="07",LEFT(B8,2)="09",LEFT(B8,2)="10",LEFT(B8,2)="13",LEFT(B8,2)="17",LEFT(B8,2)="18",LEFT(B8,2)="23"),LOOKUP(B8,科研成果!B$2:B$24,科研成果!C$2:C$24)*LOOKUP(C8,科研成果!F$2:F$8,科研成果!G$2:G$8),IF(OR(LEFT(B8,2)="04",LEFT(B8,2)="11",LEFT(B8,2)="15",LEFT(B8,2)="20",LEFT(B8,2)="21"),LOOKUP(B8,科研成果!B$2:B$24,科研成果!C$2:C$24)*LOOKUP(C8,科研成果!F$10:F$16,科研成果!G$10:G$16),IF(OR(LEFT(B8,2)="05",LEFT(B8,2)="08"),LOOKUP(B8,科研成果!B$2:B$24,科研成果!C$2:C$24)*LOOKUP(C8,科研成果!F$2:F$8,科研成果!G$2:G$8),IF(OR(LEFT(B8,2)="22"),LOOKUP(B8,科研成果!B$2:B$24,科研成果!C$2:C$24)*LOOKUP(C8,科研成果!F$18:F$24,科研成果!G$18:G$24),IF(OR(LEFT(B8,2)="12",LEFT(B8,2)="14",LEFT(B8,2)="16",LEFT(B8,2)="19"),LOOKUP(B8,科研成果!B$2:B$24,科研成果!C$2:C$24)*LOOKUP(C8,科研成果!F$26:F$32,科研成果!G$26:G$32)))))))</f>
        <v/>
      </c>
    </row>
    <row r="9" spans="1:14" ht="39.950000000000003" customHeight="1" x14ac:dyDescent="0.15">
      <c r="A9" s="42">
        <v>4</v>
      </c>
      <c r="B9" s="43"/>
      <c r="C9" s="43"/>
      <c r="D9" s="43"/>
      <c r="E9" s="43"/>
      <c r="F9" s="43"/>
      <c r="G9" s="44"/>
      <c r="H9" s="45" t="str">
        <f t="shared" si="0"/>
        <v/>
      </c>
      <c r="N9" s="47" t="str">
        <f>IF(OR(B9="",C9="",F9=""),"",IF(OR(LEFT(B9,2)="01",LEFT(B9,2)="02",LEFT(B9,2)="03",LEFT(B9,2)="06",LEFT(B9,2)="07",LEFT(B9,2)="09",LEFT(B9,2)="10",LEFT(B9,2)="13",LEFT(B9,2)="17",LEFT(B9,2)="18",LEFT(B9,2)="23"),LOOKUP(B9,科研成果!B$2:B$24,科研成果!C$2:C$24)*LOOKUP(C9,科研成果!F$2:F$8,科研成果!G$2:G$8),IF(OR(LEFT(B9,2)="04",LEFT(B9,2)="11",LEFT(B9,2)="15",LEFT(B9,2)="20",LEFT(B9,2)="21"),LOOKUP(B9,科研成果!B$2:B$24,科研成果!C$2:C$24)*LOOKUP(C9,科研成果!F$10:F$16,科研成果!G$10:G$16),IF(OR(LEFT(B9,2)="05",LEFT(B9,2)="08"),LOOKUP(B9,科研成果!B$2:B$24,科研成果!C$2:C$24)*LOOKUP(C9,科研成果!F$2:F$8,科研成果!G$2:G$8),IF(OR(LEFT(B9,2)="22"),LOOKUP(B9,科研成果!B$2:B$24,科研成果!C$2:C$24)*LOOKUP(C9,科研成果!F$18:F$24,科研成果!G$18:G$24),IF(OR(LEFT(B9,2)="12",LEFT(B9,2)="14",LEFT(B9,2)="16",LEFT(B9,2)="19"),LOOKUP(B9,科研成果!B$2:B$24,科研成果!C$2:C$24)*LOOKUP(C9,科研成果!F$26:F$32,科研成果!G$26:G$32)))))))</f>
        <v/>
      </c>
    </row>
    <row r="10" spans="1:14" ht="39.950000000000003" customHeight="1" x14ac:dyDescent="0.15">
      <c r="A10" s="42">
        <v>5</v>
      </c>
      <c r="B10" s="43"/>
      <c r="C10" s="43"/>
      <c r="D10" s="43"/>
      <c r="E10" s="43"/>
      <c r="F10" s="43"/>
      <c r="G10" s="44"/>
      <c r="H10" s="45" t="str">
        <f t="shared" si="0"/>
        <v/>
      </c>
      <c r="N10" s="47" t="str">
        <f>IF(OR(B10="",C10="",F10=""),"",IF(OR(LEFT(B10,2)="01",LEFT(B10,2)="02",LEFT(B10,2)="03",LEFT(B10,2)="06",LEFT(B10,2)="07",LEFT(B10,2)="09",LEFT(B10,2)="10",LEFT(B10,2)="13",LEFT(B10,2)="17",LEFT(B10,2)="18",LEFT(B10,2)="23"),LOOKUP(B10,科研成果!B$2:B$24,科研成果!C$2:C$24)*LOOKUP(C10,科研成果!F$2:F$8,科研成果!G$2:G$8),IF(OR(LEFT(B10,2)="04",LEFT(B10,2)="11",LEFT(B10,2)="15",LEFT(B10,2)="20",LEFT(B10,2)="21"),LOOKUP(B10,科研成果!B$2:B$24,科研成果!C$2:C$24)*LOOKUP(C10,科研成果!F$10:F$16,科研成果!G$10:G$16),IF(OR(LEFT(B10,2)="05",LEFT(B10,2)="08"),LOOKUP(B10,科研成果!B$2:B$24,科研成果!C$2:C$24)*LOOKUP(C10,科研成果!F$2:F$8,科研成果!G$2:G$8),IF(OR(LEFT(B10,2)="22"),LOOKUP(B10,科研成果!B$2:B$24,科研成果!C$2:C$24)*LOOKUP(C10,科研成果!F$18:F$24,科研成果!G$18:G$24),IF(OR(LEFT(B10,2)="12",LEFT(B10,2)="14",LEFT(B10,2)="16",LEFT(B10,2)="19"),LOOKUP(B10,科研成果!B$2:B$24,科研成果!C$2:C$24)*LOOKUP(C10,科研成果!F$26:F$32,科研成果!G$26:G$32)))))))</f>
        <v/>
      </c>
    </row>
    <row r="11" spans="1:14" ht="39.950000000000003" customHeight="1" x14ac:dyDescent="0.15">
      <c r="A11" s="42">
        <v>6</v>
      </c>
      <c r="B11" s="43"/>
      <c r="C11" s="43"/>
      <c r="D11" s="43"/>
      <c r="E11" s="43"/>
      <c r="F11" s="43"/>
      <c r="G11" s="44"/>
      <c r="H11" s="45" t="str">
        <f t="shared" si="0"/>
        <v/>
      </c>
      <c r="N11" s="47" t="str">
        <f>IF(OR(B11="",C11="",F11=""),"",IF(OR(LEFT(B11,2)="01",LEFT(B11,2)="02",LEFT(B11,2)="03",LEFT(B11,2)="06",LEFT(B11,2)="07",LEFT(B11,2)="09",LEFT(B11,2)="10",LEFT(B11,2)="13",LEFT(B11,2)="17",LEFT(B11,2)="18",LEFT(B11,2)="23"),LOOKUP(B11,科研成果!B$2:B$24,科研成果!C$2:C$24)*LOOKUP(C11,科研成果!F$2:F$8,科研成果!G$2:G$8),IF(OR(LEFT(B11,2)="04",LEFT(B11,2)="11",LEFT(B11,2)="15",LEFT(B11,2)="20",LEFT(B11,2)="21"),LOOKUP(B11,科研成果!B$2:B$24,科研成果!C$2:C$24)*LOOKUP(C11,科研成果!F$10:F$16,科研成果!G$10:G$16),IF(OR(LEFT(B11,2)="05",LEFT(B11,2)="08"),LOOKUP(B11,科研成果!B$2:B$24,科研成果!C$2:C$24)*LOOKUP(C11,科研成果!F$2:F$8,科研成果!G$2:G$8),IF(OR(LEFT(B11,2)="22"),LOOKUP(B11,科研成果!B$2:B$24,科研成果!C$2:C$24)*LOOKUP(C11,科研成果!F$18:F$24,科研成果!G$18:G$24),IF(OR(LEFT(B11,2)="12",LEFT(B11,2)="14",LEFT(B11,2)="16",LEFT(B11,2)="19"),LOOKUP(B11,科研成果!B$2:B$24,科研成果!C$2:C$24)*LOOKUP(C11,科研成果!F$26:F$32,科研成果!G$26:G$32)))))))</f>
        <v/>
      </c>
    </row>
    <row r="12" spans="1:14" ht="39.950000000000003" customHeight="1" x14ac:dyDescent="0.15">
      <c r="A12" s="42">
        <v>7</v>
      </c>
      <c r="B12" s="43"/>
      <c r="C12" s="43"/>
      <c r="D12" s="43"/>
      <c r="E12" s="43"/>
      <c r="F12" s="43"/>
      <c r="G12" s="44"/>
      <c r="H12" s="45" t="str">
        <f t="shared" si="0"/>
        <v/>
      </c>
      <c r="N12" s="47" t="str">
        <f>IF(OR(B12="",C12="",F12=""),"",IF(OR(LEFT(B12,2)="01",LEFT(B12,2)="02",LEFT(B12,2)="03",LEFT(B12,2)="06",LEFT(B12,2)="07",LEFT(B12,2)="09",LEFT(B12,2)="10",LEFT(B12,2)="13",LEFT(B12,2)="17",LEFT(B12,2)="18",LEFT(B12,2)="23"),LOOKUP(B12,科研成果!B$2:B$24,科研成果!C$2:C$24)*LOOKUP(C12,科研成果!F$2:F$8,科研成果!G$2:G$8),IF(OR(LEFT(B12,2)="04",LEFT(B12,2)="11",LEFT(B12,2)="15",LEFT(B12,2)="20",LEFT(B12,2)="21"),LOOKUP(B12,科研成果!B$2:B$24,科研成果!C$2:C$24)*LOOKUP(C12,科研成果!F$10:F$16,科研成果!G$10:G$16),IF(OR(LEFT(B12,2)="05",LEFT(B12,2)="08"),LOOKUP(B12,科研成果!B$2:B$24,科研成果!C$2:C$24)*LOOKUP(C12,科研成果!F$2:F$8,科研成果!G$2:G$8),IF(OR(LEFT(B12,2)="22"),LOOKUP(B12,科研成果!B$2:B$24,科研成果!C$2:C$24)*LOOKUP(C12,科研成果!F$18:F$24,科研成果!G$18:G$24),IF(OR(LEFT(B12,2)="12",LEFT(B12,2)="14",LEFT(B12,2)="16",LEFT(B12,2)="19"),LOOKUP(B12,科研成果!B$2:B$24,科研成果!C$2:C$24)*LOOKUP(C12,科研成果!F$26:F$32,科研成果!G$26:G$32)))))))</f>
        <v/>
      </c>
    </row>
    <row r="13" spans="1:14" ht="39.950000000000003" customHeight="1" x14ac:dyDescent="0.15">
      <c r="A13" s="42">
        <v>8</v>
      </c>
      <c r="B13" s="43"/>
      <c r="C13" s="43"/>
      <c r="D13" s="43"/>
      <c r="E13" s="43"/>
      <c r="F13" s="43"/>
      <c r="G13" s="43"/>
      <c r="H13" s="45" t="str">
        <f t="shared" si="0"/>
        <v/>
      </c>
      <c r="N13" s="47" t="str">
        <f>IF(OR(B13="",C13="",F13=""),"",IF(OR(LEFT(B13,2)="01",LEFT(B13,2)="02",LEFT(B13,2)="03",LEFT(B13,2)="06",LEFT(B13,2)="07",LEFT(B13,2)="09",LEFT(B13,2)="10",LEFT(B13,2)="13",LEFT(B13,2)="17",LEFT(B13,2)="18",LEFT(B13,2)="23"),LOOKUP(B13,科研成果!B$2:B$24,科研成果!C$2:C$24)*LOOKUP(C13,科研成果!F$2:F$8,科研成果!G$2:G$8),IF(OR(LEFT(B13,2)="04",LEFT(B13,2)="11",LEFT(B13,2)="15",LEFT(B13,2)="20",LEFT(B13,2)="21"),LOOKUP(B13,科研成果!B$2:B$24,科研成果!C$2:C$24)*LOOKUP(C13,科研成果!F$10:F$16,科研成果!G$10:G$16),IF(OR(LEFT(B13,2)="05",LEFT(B13,2)="08"),LOOKUP(B13,科研成果!B$2:B$24,科研成果!C$2:C$24)*LOOKUP(C13,科研成果!F$2:F$8,科研成果!G$2:G$8),IF(OR(LEFT(B13,2)="22"),LOOKUP(B13,科研成果!B$2:B$24,科研成果!C$2:C$24)*LOOKUP(C13,科研成果!F$18:F$24,科研成果!G$18:G$24),IF(OR(LEFT(B13,2)="12",LEFT(B13,2)="14",LEFT(B13,2)="16",LEFT(B13,2)="19"),LOOKUP(B13,科研成果!B$2:B$24,科研成果!C$2:C$24)*LOOKUP(C13,科研成果!F$26:F$32,科研成果!G$26:G$32)))))))</f>
        <v/>
      </c>
    </row>
  </sheetData>
  <protectedRanges>
    <protectedRange sqref="A4:F4" name="区域1"/>
    <protectedRange sqref="C6:G6 B7:G12" name="区域2"/>
    <protectedRange sqref="A4:F4" name="区域1_1"/>
  </protectedRanges>
  <mergeCells count="2">
    <mergeCell ref="A1:H1"/>
    <mergeCell ref="A2:H2"/>
  </mergeCells>
  <phoneticPr fontId="19" type="noConversion"/>
  <dataValidations count="2">
    <dataValidation type="textLength" operator="lessThanOrEqual" allowBlank="1" sqref="H6" xr:uid="{00000000-0002-0000-0000-000000000000}">
      <formula1>0</formula1>
    </dataValidation>
    <dataValidation allowBlank="1" sqref="H12 H13 H7:H11" xr:uid="{00000000-0002-0000-0000-000002000000}"/>
  </dataValidations>
  <pageMargins left="0.75" right="0.75" top="1" bottom="1" header="0.5" footer="0.5"/>
  <pageSetup paperSize="9" scale="86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科研成果!$B$2:$B$24</xm:f>
          </x14:formula1>
          <xm:sqref>B11 B6:B10 B12:B13</xm:sqref>
        </x14:dataValidation>
        <x14:dataValidation type="list" allowBlank="1" showInputMessage="1" showErrorMessage="1" xr:uid="{00000000-0002-0000-0000-000003000000}">
          <x14:formula1>
            <xm:f>科研成果!$F$2:$F$8</xm:f>
          </x14:formula1>
          <xm:sqref>C6:C12</xm:sqref>
        </x14:dataValidation>
        <x14:dataValidation type="list" allowBlank="1" showInputMessage="1" showErrorMessage="1" xr:uid="{00000000-0002-0000-0000-000004000000}">
          <x14:formula1>
            <xm:f>科研成果!$I$2:$I$4</xm:f>
          </x14:formula1>
          <xm:sqref>F6:F11 F12:F13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workbookViewId="0">
      <selection activeCell="G34" sqref="G34"/>
    </sheetView>
  </sheetViews>
  <sheetFormatPr defaultColWidth="8.75" defaultRowHeight="13.5" x14ac:dyDescent="0.15"/>
  <cols>
    <col min="2" max="2" width="58.875" customWidth="1"/>
    <col min="5" max="5" width="13.125" customWidth="1"/>
    <col min="6" max="6" width="30.125" customWidth="1"/>
    <col min="9" max="9" width="14.875" customWidth="1"/>
  </cols>
  <sheetData>
    <row r="1" spans="1:10" x14ac:dyDescent="0.15">
      <c r="A1" s="1" t="s">
        <v>17</v>
      </c>
      <c r="B1" s="2" t="s">
        <v>18</v>
      </c>
      <c r="C1" s="3" t="s">
        <v>19</v>
      </c>
      <c r="D1" s="4"/>
      <c r="E1" s="4"/>
      <c r="F1" s="4"/>
      <c r="G1" s="4"/>
      <c r="H1" s="4"/>
      <c r="I1" s="4"/>
      <c r="J1" s="4"/>
    </row>
    <row r="2" spans="1:10" ht="14.25" x14ac:dyDescent="0.15">
      <c r="A2" s="5" t="s">
        <v>20</v>
      </c>
      <c r="B2" s="6" t="s">
        <v>21</v>
      </c>
      <c r="C2" s="7">
        <v>2000</v>
      </c>
      <c r="D2" s="4"/>
      <c r="E2" s="8" t="s">
        <v>22</v>
      </c>
      <c r="F2" s="9" t="s">
        <v>23</v>
      </c>
      <c r="G2" s="10">
        <v>1</v>
      </c>
      <c r="H2" s="4"/>
      <c r="I2" s="28" t="s">
        <v>24</v>
      </c>
      <c r="J2" s="4">
        <v>10</v>
      </c>
    </row>
    <row r="3" spans="1:10" ht="14.25" x14ac:dyDescent="0.15">
      <c r="A3" s="5" t="s">
        <v>25</v>
      </c>
      <c r="B3" s="6" t="s">
        <v>26</v>
      </c>
      <c r="C3" s="7">
        <v>1000</v>
      </c>
      <c r="D3" s="4"/>
      <c r="E3" s="11"/>
      <c r="F3" s="12" t="s">
        <v>27</v>
      </c>
      <c r="G3" s="13">
        <v>0.5</v>
      </c>
      <c r="H3" s="4"/>
      <c r="I3" s="28" t="s">
        <v>28</v>
      </c>
      <c r="J3" s="4">
        <v>0</v>
      </c>
    </row>
    <row r="4" spans="1:10" ht="14.25" x14ac:dyDescent="0.15">
      <c r="A4" s="5" t="s">
        <v>29</v>
      </c>
      <c r="B4" s="6" t="s">
        <v>30</v>
      </c>
      <c r="C4" s="7">
        <v>240</v>
      </c>
      <c r="D4" s="4"/>
      <c r="E4" s="11"/>
      <c r="F4" s="12" t="s">
        <v>31</v>
      </c>
      <c r="G4" s="13">
        <v>0.5</v>
      </c>
      <c r="H4" s="4"/>
      <c r="I4" s="28" t="s">
        <v>32</v>
      </c>
      <c r="J4" s="4">
        <v>0</v>
      </c>
    </row>
    <row r="5" spans="1:10" ht="14.25" x14ac:dyDescent="0.15">
      <c r="A5" s="14" t="s">
        <v>33</v>
      </c>
      <c r="B5" s="6" t="s">
        <v>34</v>
      </c>
      <c r="C5" s="7">
        <v>240</v>
      </c>
      <c r="D5" s="4"/>
      <c r="E5" s="11"/>
      <c r="F5" s="12" t="s">
        <v>35</v>
      </c>
      <c r="G5" s="15">
        <v>0.25</v>
      </c>
      <c r="H5" s="4"/>
      <c r="I5" s="4"/>
      <c r="J5" s="4"/>
    </row>
    <row r="6" spans="1:10" ht="14.25" x14ac:dyDescent="0.15">
      <c r="A6" s="16" t="s">
        <v>36</v>
      </c>
      <c r="B6" s="6" t="s">
        <v>37</v>
      </c>
      <c r="C6" s="7">
        <v>240</v>
      </c>
      <c r="D6" s="4"/>
      <c r="E6" s="11"/>
      <c r="F6" s="12" t="s">
        <v>38</v>
      </c>
      <c r="G6" s="13">
        <v>0.1</v>
      </c>
      <c r="H6" s="4"/>
      <c r="I6" s="4"/>
      <c r="J6" s="4"/>
    </row>
    <row r="7" spans="1:10" ht="14.25" x14ac:dyDescent="0.15">
      <c r="A7" s="5" t="s">
        <v>39</v>
      </c>
      <c r="B7" s="6" t="s">
        <v>40</v>
      </c>
      <c r="C7" s="7">
        <v>180</v>
      </c>
      <c r="D7" s="4"/>
      <c r="E7" s="17"/>
      <c r="F7" s="12" t="s">
        <v>41</v>
      </c>
      <c r="G7" s="13">
        <v>0</v>
      </c>
      <c r="H7" s="4"/>
      <c r="I7" s="4"/>
      <c r="J7" s="4"/>
    </row>
    <row r="8" spans="1:10" ht="14.25" x14ac:dyDescent="0.15">
      <c r="A8" s="5" t="s">
        <v>42</v>
      </c>
      <c r="B8" s="6" t="s">
        <v>43</v>
      </c>
      <c r="C8" s="7">
        <v>180</v>
      </c>
      <c r="D8" s="4"/>
      <c r="E8" s="18"/>
      <c r="F8" s="19" t="s">
        <v>44</v>
      </c>
      <c r="G8" s="20">
        <v>0</v>
      </c>
      <c r="H8" s="4"/>
      <c r="I8" s="4"/>
      <c r="J8" s="4"/>
    </row>
    <row r="9" spans="1:10" x14ac:dyDescent="0.15">
      <c r="A9" s="16" t="s">
        <v>45</v>
      </c>
      <c r="B9" s="6" t="s">
        <v>46</v>
      </c>
      <c r="C9" s="7">
        <v>180</v>
      </c>
      <c r="D9" s="4"/>
      <c r="E9" s="4"/>
      <c r="F9" s="4"/>
      <c r="G9" s="4"/>
      <c r="H9" s="4"/>
      <c r="I9" s="4"/>
      <c r="J9" s="4"/>
    </row>
    <row r="10" spans="1:10" ht="14.25" x14ac:dyDescent="0.15">
      <c r="A10" s="5" t="s">
        <v>47</v>
      </c>
      <c r="B10" s="6" t="s">
        <v>48</v>
      </c>
      <c r="C10" s="7">
        <v>80</v>
      </c>
      <c r="D10" s="4"/>
      <c r="E10" s="21" t="s">
        <v>49</v>
      </c>
      <c r="F10" s="9" t="s">
        <v>23</v>
      </c>
      <c r="G10" s="10">
        <v>1</v>
      </c>
      <c r="H10" s="4"/>
      <c r="I10" s="4"/>
      <c r="J10" s="4"/>
    </row>
    <row r="11" spans="1:10" ht="25.5" x14ac:dyDescent="0.15">
      <c r="A11" s="5" t="s">
        <v>50</v>
      </c>
      <c r="B11" s="6" t="s">
        <v>51</v>
      </c>
      <c r="C11" s="7">
        <v>80</v>
      </c>
      <c r="D11" s="4"/>
      <c r="E11" s="11"/>
      <c r="F11" s="12" t="s">
        <v>27</v>
      </c>
      <c r="G11" s="13">
        <v>0</v>
      </c>
      <c r="H11" s="4"/>
      <c r="I11" s="4"/>
      <c r="J11" s="4"/>
    </row>
    <row r="12" spans="1:10" ht="14.25" x14ac:dyDescent="0.15">
      <c r="A12" s="14" t="s">
        <v>52</v>
      </c>
      <c r="B12" s="6" t="s">
        <v>53</v>
      </c>
      <c r="C12" s="7">
        <v>80</v>
      </c>
      <c r="D12" s="4"/>
      <c r="E12" s="11"/>
      <c r="F12" s="12" t="s">
        <v>31</v>
      </c>
      <c r="G12" s="13">
        <v>1</v>
      </c>
      <c r="H12" s="4"/>
      <c r="I12" s="4"/>
      <c r="J12" s="4"/>
    </row>
    <row r="13" spans="1:10" ht="14.25" x14ac:dyDescent="0.15">
      <c r="A13" s="16" t="s">
        <v>54</v>
      </c>
      <c r="B13" s="6" t="s">
        <v>55</v>
      </c>
      <c r="C13" s="7">
        <v>80</v>
      </c>
      <c r="D13" s="4"/>
      <c r="E13" s="11"/>
      <c r="F13" s="12" t="s">
        <v>35</v>
      </c>
      <c r="G13" s="13">
        <v>0.25</v>
      </c>
      <c r="H13" s="4"/>
      <c r="I13" s="4"/>
      <c r="J13" s="4"/>
    </row>
    <row r="14" spans="1:10" ht="14.25" x14ac:dyDescent="0.15">
      <c r="A14" s="5" t="s">
        <v>56</v>
      </c>
      <c r="B14" s="6" t="s">
        <v>57</v>
      </c>
      <c r="C14" s="7">
        <v>40</v>
      </c>
      <c r="D14" s="4"/>
      <c r="E14" s="11"/>
      <c r="F14" s="12" t="s">
        <v>38</v>
      </c>
      <c r="G14" s="13">
        <v>0.1</v>
      </c>
      <c r="H14" s="4"/>
      <c r="I14" s="4"/>
      <c r="J14" s="4"/>
    </row>
    <row r="15" spans="1:10" ht="14.25" x14ac:dyDescent="0.15">
      <c r="A15" s="16" t="s">
        <v>58</v>
      </c>
      <c r="B15" s="6" t="s">
        <v>59</v>
      </c>
      <c r="C15" s="7">
        <v>40</v>
      </c>
      <c r="D15" s="4"/>
      <c r="E15" s="17"/>
      <c r="F15" s="12" t="s">
        <v>41</v>
      </c>
      <c r="G15" s="13">
        <v>0</v>
      </c>
      <c r="H15" s="4"/>
      <c r="I15" s="4"/>
      <c r="J15" s="4"/>
    </row>
    <row r="16" spans="1:10" ht="14.25" x14ac:dyDescent="0.15">
      <c r="A16" s="14" t="s">
        <v>60</v>
      </c>
      <c r="B16" s="6" t="s">
        <v>61</v>
      </c>
      <c r="C16" s="7">
        <v>40</v>
      </c>
      <c r="D16" s="4"/>
      <c r="E16" s="18"/>
      <c r="F16" s="19" t="s">
        <v>44</v>
      </c>
      <c r="G16" s="20">
        <v>0</v>
      </c>
      <c r="H16" s="4"/>
      <c r="I16" s="4"/>
      <c r="J16" s="4"/>
    </row>
    <row r="17" spans="1:10" x14ac:dyDescent="0.15">
      <c r="A17" s="16" t="s">
        <v>62</v>
      </c>
      <c r="B17" s="6" t="s">
        <v>63</v>
      </c>
      <c r="C17" s="7">
        <v>40</v>
      </c>
      <c r="D17" s="4"/>
      <c r="E17" s="4"/>
      <c r="F17" s="4"/>
      <c r="G17" s="4"/>
      <c r="H17" s="4"/>
      <c r="I17" s="4"/>
      <c r="J17" s="4"/>
    </row>
    <row r="18" spans="1:10" ht="14.25" x14ac:dyDescent="0.15">
      <c r="A18" s="5" t="s">
        <v>64</v>
      </c>
      <c r="B18" s="6" t="s">
        <v>65</v>
      </c>
      <c r="C18" s="7">
        <v>20</v>
      </c>
      <c r="D18" s="4"/>
      <c r="E18" s="8" t="s">
        <v>66</v>
      </c>
      <c r="F18" s="9" t="s">
        <v>23</v>
      </c>
      <c r="G18" s="10">
        <v>0</v>
      </c>
      <c r="H18" s="4"/>
      <c r="I18" s="4"/>
      <c r="J18" s="4"/>
    </row>
    <row r="19" spans="1:10" ht="14.25" x14ac:dyDescent="0.15">
      <c r="A19" s="5" t="s">
        <v>67</v>
      </c>
      <c r="B19" s="6" t="s">
        <v>68</v>
      </c>
      <c r="C19" s="7">
        <v>20</v>
      </c>
      <c r="D19" s="4"/>
      <c r="E19" s="11"/>
      <c r="F19" s="12" t="s">
        <v>27</v>
      </c>
      <c r="G19" s="13">
        <v>0</v>
      </c>
      <c r="H19" s="4"/>
      <c r="I19" s="4"/>
      <c r="J19" s="4"/>
    </row>
    <row r="20" spans="1:10" ht="14.25" x14ac:dyDescent="0.15">
      <c r="A20" s="16" t="s">
        <v>69</v>
      </c>
      <c r="B20" s="6" t="s">
        <v>70</v>
      </c>
      <c r="C20" s="7">
        <v>20</v>
      </c>
      <c r="D20" s="4"/>
      <c r="E20" s="11"/>
      <c r="F20" s="12" t="s">
        <v>31</v>
      </c>
      <c r="G20" s="13">
        <v>0</v>
      </c>
      <c r="H20" s="4"/>
      <c r="I20" s="4"/>
      <c r="J20" s="4"/>
    </row>
    <row r="21" spans="1:10" ht="14.25" x14ac:dyDescent="0.15">
      <c r="A21" s="14" t="s">
        <v>71</v>
      </c>
      <c r="B21" s="6" t="s">
        <v>72</v>
      </c>
      <c r="C21" s="7">
        <v>10</v>
      </c>
      <c r="D21" s="4"/>
      <c r="E21" s="11"/>
      <c r="F21" s="12" t="s">
        <v>35</v>
      </c>
      <c r="G21" s="13">
        <v>0</v>
      </c>
      <c r="H21" s="4"/>
      <c r="I21" s="4"/>
      <c r="J21" s="4"/>
    </row>
    <row r="22" spans="1:10" ht="14.25" x14ac:dyDescent="0.15">
      <c r="A22" s="14" t="s">
        <v>73</v>
      </c>
      <c r="B22" s="6" t="s">
        <v>74</v>
      </c>
      <c r="C22" s="7">
        <v>10</v>
      </c>
      <c r="D22" s="4"/>
      <c r="E22" s="11"/>
      <c r="F22" s="12" t="s">
        <v>38</v>
      </c>
      <c r="G22" s="13">
        <v>0</v>
      </c>
      <c r="H22" s="4"/>
      <c r="I22" s="4"/>
      <c r="J22" s="4"/>
    </row>
    <row r="23" spans="1:10" ht="14.25" x14ac:dyDescent="0.15">
      <c r="A23" s="16" t="s">
        <v>75</v>
      </c>
      <c r="B23" s="6" t="s">
        <v>76</v>
      </c>
      <c r="C23" s="7">
        <v>10</v>
      </c>
      <c r="D23" s="4"/>
      <c r="E23" s="17"/>
      <c r="F23" s="12" t="s">
        <v>41</v>
      </c>
      <c r="G23" s="13">
        <v>1</v>
      </c>
      <c r="H23" s="4"/>
      <c r="I23" s="4"/>
      <c r="J23" s="4"/>
    </row>
    <row r="24" spans="1:10" ht="14.25" x14ac:dyDescent="0.15">
      <c r="A24" s="22" t="s">
        <v>77</v>
      </c>
      <c r="B24" s="23" t="s">
        <v>78</v>
      </c>
      <c r="C24" s="24">
        <v>10</v>
      </c>
      <c r="D24" s="4"/>
      <c r="E24" s="18"/>
      <c r="F24" s="19" t="s">
        <v>44</v>
      </c>
      <c r="G24" s="20">
        <v>0</v>
      </c>
      <c r="H24" s="4"/>
      <c r="I24" s="4"/>
      <c r="J24" s="4"/>
    </row>
    <row r="25" spans="1:10" ht="14.25" x14ac:dyDescent="0.15">
      <c r="A25" s="25"/>
      <c r="B25" s="26"/>
      <c r="C25" s="26"/>
      <c r="D25" s="27"/>
      <c r="E25" s="4"/>
      <c r="F25" s="4"/>
      <c r="G25" s="4"/>
      <c r="H25" s="4"/>
      <c r="I25" s="4"/>
      <c r="J25" s="4"/>
    </row>
    <row r="26" spans="1:10" ht="14.25" x14ac:dyDescent="0.15">
      <c r="A26" s="25"/>
      <c r="B26" s="26"/>
      <c r="C26" s="26"/>
      <c r="D26" s="27"/>
      <c r="E26" s="8" t="s">
        <v>79</v>
      </c>
      <c r="F26" s="9" t="s">
        <v>23</v>
      </c>
      <c r="G26" s="10">
        <v>0</v>
      </c>
      <c r="H26" s="4"/>
      <c r="I26" s="4"/>
      <c r="J26" s="4"/>
    </row>
    <row r="27" spans="1:10" ht="14.25" x14ac:dyDescent="0.15">
      <c r="A27" s="25"/>
      <c r="B27" s="26"/>
      <c r="C27" s="26"/>
      <c r="D27" s="27"/>
      <c r="E27" s="11"/>
      <c r="F27" s="12" t="s">
        <v>27</v>
      </c>
      <c r="G27" s="13">
        <v>0</v>
      </c>
      <c r="H27" s="4"/>
      <c r="I27" s="4"/>
      <c r="J27" s="4"/>
    </row>
    <row r="28" spans="1:10" ht="14.25" x14ac:dyDescent="0.15">
      <c r="A28" s="25"/>
      <c r="B28" s="26"/>
      <c r="C28" s="26"/>
      <c r="D28" s="27"/>
      <c r="E28" s="11"/>
      <c r="F28" s="12" t="s">
        <v>31</v>
      </c>
      <c r="G28" s="13">
        <v>0</v>
      </c>
      <c r="H28" s="4"/>
      <c r="I28" s="4"/>
      <c r="J28" s="4"/>
    </row>
    <row r="29" spans="1:10" ht="14.25" x14ac:dyDescent="0.15">
      <c r="A29" s="25"/>
      <c r="B29" s="26"/>
      <c r="C29" s="26"/>
      <c r="D29" s="27"/>
      <c r="E29" s="11"/>
      <c r="F29" s="12" t="s">
        <v>35</v>
      </c>
      <c r="G29" s="13">
        <v>0</v>
      </c>
      <c r="H29" s="4"/>
      <c r="I29" s="4"/>
      <c r="J29" s="4"/>
    </row>
    <row r="30" spans="1:10" ht="14.25" x14ac:dyDescent="0.15">
      <c r="A30" s="25"/>
      <c r="B30" s="26"/>
      <c r="C30" s="26"/>
      <c r="D30" s="27"/>
      <c r="E30" s="11"/>
      <c r="F30" s="12" t="s">
        <v>38</v>
      </c>
      <c r="G30" s="13">
        <v>0</v>
      </c>
      <c r="H30" s="4"/>
      <c r="I30" s="4"/>
      <c r="J30" s="4"/>
    </row>
    <row r="31" spans="1:10" ht="14.25" x14ac:dyDescent="0.15">
      <c r="A31" s="25"/>
      <c r="B31" s="26"/>
      <c r="C31" s="26"/>
      <c r="D31" s="27"/>
      <c r="E31" s="17"/>
      <c r="F31" s="12" t="s">
        <v>41</v>
      </c>
      <c r="G31" s="13">
        <v>0</v>
      </c>
      <c r="H31" s="4"/>
      <c r="I31" s="4"/>
      <c r="J31" s="4"/>
    </row>
    <row r="32" spans="1:10" ht="14.25" x14ac:dyDescent="0.15">
      <c r="A32" s="25"/>
      <c r="B32" s="26"/>
      <c r="C32" s="26"/>
      <c r="D32" s="27"/>
      <c r="E32" s="18"/>
      <c r="F32" s="19" t="s">
        <v>44</v>
      </c>
      <c r="G32" s="20">
        <v>1</v>
      </c>
      <c r="H32" s="4"/>
      <c r="I32" s="4"/>
      <c r="J32" s="4"/>
    </row>
    <row r="33" spans="7:7" x14ac:dyDescent="0.15">
      <c r="G33" s="13"/>
    </row>
  </sheetData>
  <sheetProtection sheet="1" objects="1" selectLockedCells="1" selectUnlockedCells="1"/>
  <phoneticPr fontId="19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2" rangeCreator="" othersAccessPermission="edit"/>
    <arrUserId title="区域1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核分表</vt:lpstr>
      <vt:lpstr>科研成果</vt:lpstr>
      <vt:lpstr>核分表!Print_Area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宗雪莹</dc:creator>
  <cp:lastModifiedBy>康</cp:lastModifiedBy>
  <dcterms:created xsi:type="dcterms:W3CDTF">2024-10-29T13:45:02Z</dcterms:created>
  <dcterms:modified xsi:type="dcterms:W3CDTF">2024-11-05T07:15:17Z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9ACF536CBF7A4971AD3FA904E715446E_11</vt:lpwstr>
  </property>
  <property fmtid="{D5CDD505-2E9C-101B-9397-08002B2CF9AE}" pid="3" name="KSOProductBuildVer">
    <vt:lpwstr>2052-12.1.0.18608</vt:lpwstr>
  </property>
</Properties>
</file>